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NAM PROPERTY\AA DOSSIERS ACTUELS\AA VENTES\Jambes Verreries\PRIX\"/>
    </mc:Choice>
  </mc:AlternateContent>
  <xr:revisionPtr revIDLastSave="0" documentId="13_ncr:1_{5C5F2752-1673-4439-9765-ACFCBDA85995}" xr6:coauthVersionLast="47" xr6:coauthVersionMax="47" xr10:uidLastSave="{00000000-0000-0000-0000-000000000000}"/>
  <bookViews>
    <workbookView xWindow="-105" yWindow="0" windowWidth="14610" windowHeight="15585" xr2:uid="{0375CD0A-77DC-4A7A-BE58-7BD1547D95B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L3" i="1"/>
  <c r="I4" i="1"/>
  <c r="J4" i="1"/>
  <c r="L4" i="1"/>
  <c r="I5" i="1"/>
  <c r="J5" i="1"/>
  <c r="L5" i="1"/>
  <c r="I6" i="1"/>
  <c r="J6" i="1"/>
  <c r="L6" i="1" s="1"/>
  <c r="I7" i="1"/>
  <c r="J7" i="1"/>
  <c r="L7" i="1"/>
  <c r="I8" i="1"/>
  <c r="J8" i="1"/>
  <c r="L8" i="1"/>
  <c r="I9" i="1"/>
  <c r="J9" i="1"/>
  <c r="L9" i="1"/>
  <c r="G5" i="1"/>
  <c r="F18" i="1"/>
  <c r="G18" i="1" s="1"/>
  <c r="C18" i="1"/>
  <c r="F17" i="1"/>
  <c r="G17" i="1" s="1"/>
  <c r="C17" i="1"/>
  <c r="F16" i="1"/>
  <c r="G16" i="1" s="1"/>
  <c r="C16" i="1"/>
  <c r="I10" i="1"/>
  <c r="J10" i="1" s="1"/>
  <c r="G10" i="1"/>
  <c r="G9" i="1"/>
  <c r="G8" i="1"/>
  <c r="G7" i="1"/>
  <c r="G6" i="1"/>
  <c r="G4" i="1"/>
  <c r="G3" i="1"/>
  <c r="L10" i="1" l="1"/>
  <c r="I18" i="1"/>
  <c r="I17" i="1"/>
  <c r="I16" i="1"/>
  <c r="M10" i="1" l="1"/>
  <c r="M4" i="1"/>
  <c r="M5" i="1"/>
  <c r="M9" i="1"/>
  <c r="M8" i="1"/>
  <c r="M7" i="1"/>
  <c r="M3" i="1"/>
  <c r="M6" i="1"/>
</calcChain>
</file>

<file path=xl/sharedStrings.xml><?xml version="1.0" encoding="utf-8"?>
<sst xmlns="http://schemas.openxmlformats.org/spreadsheetml/2006/main" count="97" uniqueCount="61">
  <si>
    <t>SURFACE</t>
  </si>
  <si>
    <t>PRIX</t>
  </si>
  <si>
    <t>Appts</t>
  </si>
  <si>
    <t>Etages</t>
  </si>
  <si>
    <t>Nbr de ch.</t>
  </si>
  <si>
    <t xml:space="preserve">INTERIEUR </t>
  </si>
  <si>
    <t>TERRASSE</t>
  </si>
  <si>
    <t>QUOTE PART TERRAIN</t>
  </si>
  <si>
    <r>
      <t xml:space="preserve">QUOTE PART CONSTRUCTION </t>
    </r>
    <r>
      <rPr>
        <b/>
        <i/>
        <sz val="11"/>
        <color rgb="FFFF0000"/>
        <rFont val="Aptos Narrow"/>
        <family val="2"/>
        <scheme val="minor"/>
      </rPr>
      <t xml:space="preserve"> TVA 6%</t>
    </r>
  </si>
  <si>
    <t>MONTANT TOTAL</t>
  </si>
  <si>
    <r>
      <t>PRIX HORS FRAIS DIVERS</t>
    </r>
    <r>
      <rPr>
        <i/>
        <sz val="11"/>
        <color rgb="FFFF0000"/>
        <rFont val="Aptos Narrow"/>
        <family val="2"/>
        <scheme val="minor"/>
      </rPr>
      <t xml:space="preserve"> </t>
    </r>
    <r>
      <rPr>
        <b/>
        <i/>
        <sz val="11"/>
        <color rgb="FFFF0000"/>
        <rFont val="Aptos Narrow"/>
        <family val="2"/>
        <scheme val="minor"/>
      </rPr>
      <t>TVA 6%</t>
    </r>
  </si>
  <si>
    <r>
      <t xml:space="preserve">PRIX TOTAL    P+ CAVE (S)+ </t>
    </r>
    <r>
      <rPr>
        <b/>
        <i/>
        <sz val="11"/>
        <color rgb="FFFF0000"/>
        <rFont val="Aptos Narrow"/>
        <family val="2"/>
        <scheme val="minor"/>
      </rPr>
      <t>TVA 6%</t>
    </r>
  </si>
  <si>
    <t>1</t>
  </si>
  <si>
    <t>1er</t>
  </si>
  <si>
    <t>2</t>
  </si>
  <si>
    <t>3</t>
  </si>
  <si>
    <t>4</t>
  </si>
  <si>
    <t>5</t>
  </si>
  <si>
    <t>2ème</t>
  </si>
  <si>
    <t>6</t>
  </si>
  <si>
    <t>7</t>
  </si>
  <si>
    <t>8</t>
  </si>
  <si>
    <t>9</t>
  </si>
  <si>
    <t xml:space="preserve">3ème </t>
  </si>
  <si>
    <t>10</t>
  </si>
  <si>
    <t xml:space="preserve">QUOTE PART TERRAIN  </t>
  </si>
  <si>
    <r>
      <t xml:space="preserve">QUOTE PART CONSTRUCTION </t>
    </r>
    <r>
      <rPr>
        <b/>
        <i/>
        <sz val="11"/>
        <color rgb="FFFF0000"/>
        <rFont val="Aptos Narrow"/>
        <family val="2"/>
        <scheme val="minor"/>
      </rPr>
      <t>TVA 6%</t>
    </r>
  </si>
  <si>
    <r>
      <t xml:space="preserve">PRIX HORS FRAIS DIVERS </t>
    </r>
    <r>
      <rPr>
        <b/>
        <i/>
        <sz val="11"/>
        <color rgb="FFFF0000"/>
        <rFont val="Aptos Narrow"/>
        <family val="2"/>
        <scheme val="minor"/>
      </rPr>
      <t>TVA 6%</t>
    </r>
  </si>
  <si>
    <t xml:space="preserve">PARKING </t>
  </si>
  <si>
    <t>CAVE  S</t>
  </si>
  <si>
    <t>CAVE  L</t>
  </si>
  <si>
    <t>o    Un forfait de 4.500 € HTVA, pour les frais de raccordement</t>
  </si>
  <si>
    <t>o    Environ 3500€ htva pour les frais de notaire</t>
  </si>
  <si>
    <t xml:space="preserve">Par unité privative est additionné au montant de la vente.  </t>
  </si>
  <si>
    <t xml:space="preserve">VENDU </t>
  </si>
  <si>
    <t>o    Environ 700€ htva pour les frais d'acte de base</t>
  </si>
  <si>
    <t>ACTION FIN 2024 - 6%</t>
  </si>
  <si>
    <t>FRAIS ANNEXE</t>
  </si>
  <si>
    <t>887/10.000</t>
  </si>
  <si>
    <t>10/10.000</t>
  </si>
  <si>
    <t>942/10.000</t>
  </si>
  <si>
    <t>822/10.000</t>
  </si>
  <si>
    <t>876/10.000</t>
  </si>
  <si>
    <t>Lots</t>
  </si>
  <si>
    <t>1.082/10.000</t>
  </si>
  <si>
    <t>1.019/10.000</t>
  </si>
  <si>
    <t xml:space="preserve">Parking </t>
  </si>
  <si>
    <t>Cave</t>
  </si>
  <si>
    <t>QUOTITES</t>
  </si>
  <si>
    <t>Total</t>
  </si>
  <si>
    <t>Places</t>
  </si>
  <si>
    <t>n°12</t>
  </si>
  <si>
    <t>n°11</t>
  </si>
  <si>
    <t>n°8</t>
  </si>
  <si>
    <t>n°14</t>
  </si>
  <si>
    <t>Numero</t>
  </si>
  <si>
    <t>n°10</t>
  </si>
  <si>
    <t>n°7</t>
  </si>
  <si>
    <t>n°5</t>
  </si>
  <si>
    <t>1.136/10.000</t>
  </si>
  <si>
    <t>1.073/10.000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</si>
</sst>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.0\ &quot;m²&quot;"/>
    <numFmt numFmtId="165" formatCode="#,##0\ &quot;€&quot;"/>
  </numFmts>
  <fonts count="7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rial"/>
      <family val="2"/>
    </font>
    <font>
      <sz val="10"/>
      <name val="Corbel"/>
      <family val="2"/>
    </font>
    <font>
      <b/>
      <sz val="10"/>
      <name val="Corbe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2" borderId="5" xfId="0" applyFill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49" fontId="5" fillId="3" borderId="11" xfId="1" applyNumberFormat="1" applyFont="1" applyFill="1" applyBorder="1" applyAlignment="1">
      <alignment horizontal="center"/>
    </xf>
    <xf numFmtId="0" fontId="5" fillId="3" borderId="11" xfId="1" applyFont="1" applyFill="1" applyBorder="1" applyAlignment="1">
      <alignment horizontal="center"/>
    </xf>
    <xf numFmtId="49" fontId="5" fillId="3" borderId="12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 vertical="center"/>
    </xf>
    <xf numFmtId="164" fontId="5" fillId="4" borderId="11" xfId="1" applyNumberFormat="1" applyFont="1" applyFill="1" applyBorder="1" applyAlignment="1">
      <alignment horizontal="center" vertical="center"/>
    </xf>
    <xf numFmtId="165" fontId="5" fillId="5" borderId="13" xfId="1" applyNumberFormat="1" applyFont="1" applyFill="1" applyBorder="1" applyAlignment="1">
      <alignment horizontal="center" vertical="center"/>
    </xf>
    <xf numFmtId="165" fontId="5" fillId="0" borderId="14" xfId="1" applyNumberFormat="1" applyFont="1" applyBorder="1" applyAlignment="1">
      <alignment horizontal="center" vertical="center"/>
    </xf>
    <xf numFmtId="165" fontId="5" fillId="0" borderId="15" xfId="1" applyNumberFormat="1" applyFont="1" applyBorder="1" applyAlignment="1">
      <alignment horizontal="center" vertical="center"/>
    </xf>
    <xf numFmtId="165" fontId="5" fillId="5" borderId="16" xfId="1" applyNumberFormat="1" applyFont="1" applyFill="1" applyBorder="1" applyAlignment="1">
      <alignment horizontal="center" vertical="center"/>
    </xf>
    <xf numFmtId="165" fontId="6" fillId="4" borderId="17" xfId="1" applyNumberFormat="1" applyFont="1" applyFill="1" applyBorder="1" applyAlignment="1">
      <alignment horizontal="center" vertical="center"/>
    </xf>
    <xf numFmtId="165" fontId="6" fillId="6" borderId="14" xfId="1" applyNumberFormat="1" applyFont="1" applyFill="1" applyBorder="1" applyAlignment="1">
      <alignment horizontal="center" vertical="center"/>
    </xf>
    <xf numFmtId="49" fontId="5" fillId="3" borderId="18" xfId="1" applyNumberFormat="1" applyFont="1" applyFill="1" applyBorder="1" applyAlignment="1">
      <alignment horizontal="center"/>
    </xf>
    <xf numFmtId="0" fontId="5" fillId="3" borderId="18" xfId="1" applyFont="1" applyFill="1" applyBorder="1" applyAlignment="1">
      <alignment horizontal="center"/>
    </xf>
    <xf numFmtId="49" fontId="5" fillId="3" borderId="19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 vertical="center"/>
    </xf>
    <xf numFmtId="164" fontId="5" fillId="4" borderId="18" xfId="1" applyNumberFormat="1" applyFont="1" applyFill="1" applyBorder="1" applyAlignment="1">
      <alignment horizontal="center" vertical="center"/>
    </xf>
    <xf numFmtId="165" fontId="5" fillId="5" borderId="20" xfId="1" applyNumberFormat="1" applyFont="1" applyFill="1" applyBorder="1" applyAlignment="1">
      <alignment horizontal="center" vertical="center"/>
    </xf>
    <xf numFmtId="49" fontId="5" fillId="6" borderId="18" xfId="1" applyNumberFormat="1" applyFont="1" applyFill="1" applyBorder="1" applyAlignment="1">
      <alignment horizontal="center"/>
    </xf>
    <xf numFmtId="0" fontId="5" fillId="6" borderId="18" xfId="1" applyFont="1" applyFill="1" applyBorder="1" applyAlignment="1">
      <alignment horizontal="center"/>
    </xf>
    <xf numFmtId="49" fontId="5" fillId="6" borderId="19" xfId="1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 vertical="center"/>
    </xf>
    <xf numFmtId="164" fontId="5" fillId="0" borderId="20" xfId="1" applyNumberFormat="1" applyFont="1" applyBorder="1" applyAlignment="1">
      <alignment horizontal="center" vertical="center"/>
    </xf>
    <xf numFmtId="49" fontId="5" fillId="7" borderId="18" xfId="1" applyNumberFormat="1" applyFont="1" applyFill="1" applyBorder="1" applyAlignment="1">
      <alignment horizontal="center"/>
    </xf>
    <xf numFmtId="0" fontId="5" fillId="7" borderId="18" xfId="1" applyFont="1" applyFill="1" applyBorder="1" applyAlignment="1">
      <alignment horizontal="center"/>
    </xf>
    <xf numFmtId="49" fontId="5" fillId="7" borderId="19" xfId="1" applyNumberFormat="1" applyFont="1" applyFill="1" applyBorder="1" applyAlignment="1">
      <alignment horizontal="center"/>
    </xf>
    <xf numFmtId="165" fontId="5" fillId="0" borderId="13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165" fontId="6" fillId="4" borderId="15" xfId="1" applyNumberFormat="1" applyFont="1" applyFill="1" applyBorder="1" applyAlignment="1">
      <alignment horizontal="center" vertical="center"/>
    </xf>
    <xf numFmtId="49" fontId="5" fillId="7" borderId="21" xfId="1" applyNumberFormat="1" applyFont="1" applyFill="1" applyBorder="1" applyAlignment="1">
      <alignment horizontal="center"/>
    </xf>
    <xf numFmtId="0" fontId="5" fillId="7" borderId="21" xfId="1" applyFont="1" applyFill="1" applyBorder="1" applyAlignment="1">
      <alignment horizontal="center"/>
    </xf>
    <xf numFmtId="49" fontId="5" fillId="7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165" fontId="5" fillId="5" borderId="24" xfId="1" applyNumberFormat="1" applyFont="1" applyFill="1" applyBorder="1" applyAlignment="1">
      <alignment horizontal="center" vertical="center"/>
    </xf>
    <xf numFmtId="165" fontId="5" fillId="0" borderId="25" xfId="1" applyNumberFormat="1" applyFont="1" applyBorder="1" applyAlignment="1">
      <alignment horizontal="center" vertical="center"/>
    </xf>
    <xf numFmtId="165" fontId="5" fillId="0" borderId="26" xfId="1" applyNumberFormat="1" applyFont="1" applyBorder="1" applyAlignment="1">
      <alignment horizontal="center" vertical="center"/>
    </xf>
    <xf numFmtId="165" fontId="5" fillId="5" borderId="23" xfId="1" applyNumberFormat="1" applyFont="1" applyFill="1" applyBorder="1" applyAlignment="1">
      <alignment horizontal="center" vertical="center"/>
    </xf>
    <xf numFmtId="165" fontId="6" fillId="4" borderId="26" xfId="1" applyNumberFormat="1" applyFont="1" applyFill="1" applyBorder="1" applyAlignment="1">
      <alignment horizontal="center" vertical="center"/>
    </xf>
    <xf numFmtId="165" fontId="6" fillId="6" borderId="25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8" xfId="0" applyNumberFormat="1" applyFont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/>
    </xf>
    <xf numFmtId="165" fontId="5" fillId="0" borderId="29" xfId="1" applyNumberFormat="1" applyFont="1" applyBorder="1" applyAlignment="1">
      <alignment horizontal="center" vertical="center"/>
    </xf>
    <xf numFmtId="165" fontId="5" fillId="4" borderId="30" xfId="1" applyNumberFormat="1" applyFont="1" applyFill="1" applyBorder="1" applyAlignment="1">
      <alignment horizontal="center" vertical="center"/>
    </xf>
    <xf numFmtId="165" fontId="6" fillId="4" borderId="31" xfId="1" applyNumberFormat="1" applyFont="1" applyFill="1" applyBorder="1" applyAlignment="1">
      <alignment horizontal="center" vertical="center"/>
    </xf>
    <xf numFmtId="165" fontId="5" fillId="4" borderId="20" xfId="1" applyNumberFormat="1" applyFont="1" applyFill="1" applyBorder="1" applyAlignment="1">
      <alignment horizontal="center" vertical="center"/>
    </xf>
    <xf numFmtId="165" fontId="5" fillId="0" borderId="32" xfId="1" applyNumberFormat="1" applyFont="1" applyBorder="1" applyAlignment="1">
      <alignment horizontal="center" vertical="center"/>
    </xf>
    <xf numFmtId="165" fontId="5" fillId="0" borderId="19" xfId="1" applyNumberFormat="1" applyFont="1" applyBorder="1" applyAlignment="1">
      <alignment horizontal="center" vertical="center"/>
    </xf>
    <xf numFmtId="165" fontId="5" fillId="4" borderId="33" xfId="1" applyNumberFormat="1" applyFont="1" applyFill="1" applyBorder="1" applyAlignment="1">
      <alignment horizontal="center" vertical="center"/>
    </xf>
    <xf numFmtId="165" fontId="6" fillId="4" borderId="34" xfId="1" applyNumberFormat="1" applyFont="1" applyFill="1" applyBorder="1" applyAlignment="1">
      <alignment horizontal="center" vertical="center"/>
    </xf>
    <xf numFmtId="165" fontId="5" fillId="4" borderId="23" xfId="1" applyNumberFormat="1" applyFont="1" applyFill="1" applyBorder="1" applyAlignment="1">
      <alignment horizontal="center" vertical="center"/>
    </xf>
    <xf numFmtId="165" fontId="5" fillId="0" borderId="35" xfId="1" applyNumberFormat="1" applyFont="1" applyBorder="1" applyAlignment="1">
      <alignment horizontal="center" vertical="center"/>
    </xf>
    <xf numFmtId="165" fontId="5" fillId="0" borderId="22" xfId="1" applyNumberFormat="1" applyFont="1" applyBorder="1" applyAlignment="1">
      <alignment horizontal="center" vertical="center"/>
    </xf>
    <xf numFmtId="165" fontId="5" fillId="4" borderId="36" xfId="1" applyNumberFormat="1" applyFont="1" applyFill="1" applyBorder="1" applyAlignment="1">
      <alignment horizontal="center" vertical="center"/>
    </xf>
    <xf numFmtId="165" fontId="6" fillId="4" borderId="37" xfId="1" applyNumberFormat="1" applyFont="1" applyFill="1" applyBorder="1" applyAlignment="1">
      <alignment horizontal="center" vertical="center"/>
    </xf>
    <xf numFmtId="0" fontId="0" fillId="8" borderId="31" xfId="0" applyFill="1" applyBorder="1"/>
    <xf numFmtId="165" fontId="2" fillId="0" borderId="37" xfId="0" applyNumberFormat="1" applyFont="1" applyBorder="1" applyAlignment="1">
      <alignment horizontal="center" vertical="center" wrapText="1"/>
    </xf>
    <xf numFmtId="0" fontId="0" fillId="5" borderId="31" xfId="0" applyFill="1" applyBorder="1"/>
    <xf numFmtId="165" fontId="5" fillId="5" borderId="34" xfId="1" applyNumberFormat="1" applyFont="1" applyFill="1" applyBorder="1" applyAlignment="1">
      <alignment horizontal="center" vertical="center"/>
    </xf>
    <xf numFmtId="165" fontId="6" fillId="5" borderId="34" xfId="1" applyNumberFormat="1" applyFont="1" applyFill="1" applyBorder="1" applyAlignment="1">
      <alignment horizontal="center" vertical="center"/>
    </xf>
    <xf numFmtId="165" fontId="5" fillId="5" borderId="37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5" fillId="4" borderId="39" xfId="1" applyNumberFormat="1" applyFont="1" applyFill="1" applyBorder="1" applyAlignment="1">
      <alignment horizontal="center" vertical="center"/>
    </xf>
    <xf numFmtId="165" fontId="5" fillId="4" borderId="40" xfId="1" applyNumberFormat="1" applyFont="1" applyFill="1" applyBorder="1" applyAlignment="1">
      <alignment horizontal="center" vertical="center"/>
    </xf>
    <xf numFmtId="165" fontId="5" fillId="4" borderId="41" xfId="1" applyNumberFormat="1" applyFont="1" applyFill="1" applyBorder="1" applyAlignment="1">
      <alignment horizontal="center" vertical="center"/>
    </xf>
    <xf numFmtId="164" fontId="0" fillId="0" borderId="31" xfId="0" applyNumberFormat="1" applyBorder="1"/>
    <xf numFmtId="164" fontId="0" fillId="0" borderId="34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49" fontId="5" fillId="6" borderId="12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E6BBD910-F8C2-4CE9-B327-E6B4D2F9F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73EC-CCB1-4385-A3F9-4774B39476CB}">
  <dimension ref="A1:O25"/>
  <sheetViews>
    <sheetView tabSelected="1" workbookViewId="0">
      <selection activeCell="A20" sqref="A20:G26"/>
    </sheetView>
  </sheetViews>
  <sheetFormatPr baseColWidth="10" defaultRowHeight="15" x14ac:dyDescent="0.25"/>
  <cols>
    <col min="15" max="15" width="0" hidden="1" customWidth="1"/>
  </cols>
  <sheetData>
    <row r="1" spans="1:15" ht="15.75" thickBot="1" x14ac:dyDescent="0.3">
      <c r="A1" s="79"/>
      <c r="B1" s="79"/>
      <c r="C1" s="79"/>
      <c r="D1" s="80" t="s">
        <v>0</v>
      </c>
      <c r="E1" s="79"/>
      <c r="F1" s="73" t="s">
        <v>1</v>
      </c>
      <c r="G1" s="74"/>
      <c r="H1" s="74"/>
      <c r="I1" s="74"/>
      <c r="J1" s="74"/>
      <c r="K1" s="74"/>
      <c r="L1" s="81"/>
      <c r="M1" s="1"/>
      <c r="O1" s="67"/>
    </row>
    <row r="2" spans="1:15" ht="60.75" customHeight="1" thickBot="1" x14ac:dyDescent="0.3">
      <c r="A2" s="2" t="s">
        <v>2</v>
      </c>
      <c r="B2" s="3" t="s">
        <v>3</v>
      </c>
      <c r="C2" s="4" t="s">
        <v>4</v>
      </c>
      <c r="D2" s="5" t="s">
        <v>5</v>
      </c>
      <c r="E2" s="6" t="s">
        <v>6</v>
      </c>
      <c r="F2" s="77" t="s">
        <v>7</v>
      </c>
      <c r="G2" s="78"/>
      <c r="H2" s="7"/>
      <c r="I2" s="77" t="s">
        <v>8</v>
      </c>
      <c r="J2" s="78"/>
      <c r="K2" s="9" t="s">
        <v>9</v>
      </c>
      <c r="L2" s="10" t="s">
        <v>10</v>
      </c>
      <c r="M2" s="8" t="s">
        <v>11</v>
      </c>
      <c r="O2" s="68" t="s">
        <v>36</v>
      </c>
    </row>
    <row r="3" spans="1:15" ht="15.75" hidden="1" customHeight="1" thickBot="1" x14ac:dyDescent="0.3">
      <c r="A3" s="11" t="s">
        <v>12</v>
      </c>
      <c r="B3" s="12" t="s">
        <v>13</v>
      </c>
      <c r="C3" s="13" t="s">
        <v>14</v>
      </c>
      <c r="D3" s="14">
        <v>101.1</v>
      </c>
      <c r="E3" s="15">
        <v>12.82</v>
      </c>
      <c r="F3" s="16">
        <v>21220</v>
      </c>
      <c r="G3" s="17">
        <f>F3*0.125</f>
        <v>2652.5</v>
      </c>
      <c r="H3" s="16"/>
      <c r="I3" s="16">
        <f t="shared" ref="I3:I10" si="0">K3-F3</f>
        <v>328780</v>
      </c>
      <c r="J3" s="18">
        <f>I3*0.06</f>
        <v>19726.8</v>
      </c>
      <c r="K3" s="19">
        <v>350000</v>
      </c>
      <c r="L3" s="20">
        <f t="shared" ref="L3:L10" si="1">K3+G3+J3</f>
        <v>372379.3</v>
      </c>
      <c r="M3" s="21">
        <f>L3+I16+I17</f>
        <v>404341.8</v>
      </c>
      <c r="N3" t="s">
        <v>34</v>
      </c>
      <c r="O3" s="69"/>
    </row>
    <row r="4" spans="1:15" ht="15.75" hidden="1" customHeight="1" thickBot="1" x14ac:dyDescent="0.3">
      <c r="A4" s="22" t="s">
        <v>14</v>
      </c>
      <c r="B4" s="23" t="s">
        <v>13</v>
      </c>
      <c r="C4" s="24" t="s">
        <v>14</v>
      </c>
      <c r="D4" s="25">
        <v>72.84</v>
      </c>
      <c r="E4" s="26">
        <v>11.71</v>
      </c>
      <c r="F4" s="16">
        <v>15419</v>
      </c>
      <c r="G4" s="17">
        <f t="shared" ref="G4:G10" si="2">F4*0.125</f>
        <v>1927.375</v>
      </c>
      <c r="H4" s="16"/>
      <c r="I4" s="16">
        <f t="shared" si="0"/>
        <v>254581</v>
      </c>
      <c r="J4" s="18">
        <f t="shared" ref="J4:J10" si="3">I4*0.06</f>
        <v>15274.859999999999</v>
      </c>
      <c r="K4" s="27">
        <v>270000</v>
      </c>
      <c r="L4" s="20">
        <f t="shared" si="1"/>
        <v>287202.23499999999</v>
      </c>
      <c r="M4" s="21">
        <f>L4+I16+I17</f>
        <v>319164.73499999999</v>
      </c>
      <c r="N4" t="s">
        <v>34</v>
      </c>
      <c r="O4" s="70"/>
    </row>
    <row r="5" spans="1:15" ht="15.75" thickBot="1" x14ac:dyDescent="0.3">
      <c r="A5" s="22" t="s">
        <v>15</v>
      </c>
      <c r="B5" s="23" t="s">
        <v>13</v>
      </c>
      <c r="C5" s="24" t="s">
        <v>14</v>
      </c>
      <c r="D5" s="25">
        <v>80.14</v>
      </c>
      <c r="E5" s="26">
        <v>27.95</v>
      </c>
      <c r="F5" s="16">
        <v>17634</v>
      </c>
      <c r="G5" s="17">
        <f>F5*0.125</f>
        <v>2204.25</v>
      </c>
      <c r="H5" s="16"/>
      <c r="I5" s="16">
        <f t="shared" si="0"/>
        <v>282366</v>
      </c>
      <c r="J5" s="18">
        <f t="shared" si="3"/>
        <v>16941.96</v>
      </c>
      <c r="K5" s="27">
        <v>300000</v>
      </c>
      <c r="L5" s="20">
        <f t="shared" si="1"/>
        <v>319146.21000000002</v>
      </c>
      <c r="M5" s="21">
        <f>L5+I16+I17</f>
        <v>351108.71</v>
      </c>
      <c r="O5" s="71">
        <v>350000</v>
      </c>
    </row>
    <row r="6" spans="1:15" ht="15.75" thickBot="1" x14ac:dyDescent="0.3">
      <c r="A6" s="22" t="s">
        <v>16</v>
      </c>
      <c r="B6" s="23" t="s">
        <v>13</v>
      </c>
      <c r="C6" s="24" t="s">
        <v>14</v>
      </c>
      <c r="D6" s="25">
        <v>90.82</v>
      </c>
      <c r="E6" s="26">
        <v>51.58</v>
      </c>
      <c r="F6" s="16">
        <v>21454</v>
      </c>
      <c r="G6" s="17">
        <f t="shared" si="2"/>
        <v>2681.75</v>
      </c>
      <c r="H6" s="16"/>
      <c r="I6" s="16">
        <f t="shared" si="0"/>
        <v>338546</v>
      </c>
      <c r="J6" s="18">
        <f t="shared" si="3"/>
        <v>20312.759999999998</v>
      </c>
      <c r="K6" s="27">
        <v>360000</v>
      </c>
      <c r="L6" s="20">
        <f t="shared" si="1"/>
        <v>382994.51</v>
      </c>
      <c r="M6" s="21">
        <f>L6+I16+I17</f>
        <v>414957.01</v>
      </c>
      <c r="O6" s="71">
        <v>410000</v>
      </c>
    </row>
    <row r="7" spans="1:15" ht="15.75" thickBot="1" x14ac:dyDescent="0.3">
      <c r="A7" s="28" t="s">
        <v>17</v>
      </c>
      <c r="B7" s="29" t="s">
        <v>18</v>
      </c>
      <c r="C7" s="30" t="s">
        <v>14</v>
      </c>
      <c r="D7" s="25">
        <v>101.1</v>
      </c>
      <c r="E7" s="26">
        <v>12.82</v>
      </c>
      <c r="F7" s="16">
        <v>21220</v>
      </c>
      <c r="G7" s="17">
        <f t="shared" si="2"/>
        <v>2652.5</v>
      </c>
      <c r="H7" s="16"/>
      <c r="I7" s="16">
        <f t="shared" si="0"/>
        <v>318780</v>
      </c>
      <c r="J7" s="18">
        <f t="shared" si="3"/>
        <v>19126.8</v>
      </c>
      <c r="K7" s="27">
        <v>340000</v>
      </c>
      <c r="L7" s="20">
        <f t="shared" si="1"/>
        <v>361779.3</v>
      </c>
      <c r="M7" s="21">
        <f>L7+I16+I17</f>
        <v>393741.8</v>
      </c>
      <c r="O7" s="71">
        <v>390000</v>
      </c>
    </row>
    <row r="8" spans="1:15" ht="15.75" hidden="1" customHeight="1" thickBot="1" x14ac:dyDescent="0.3">
      <c r="A8" s="28" t="s">
        <v>19</v>
      </c>
      <c r="B8" s="29" t="s">
        <v>18</v>
      </c>
      <c r="C8" s="30" t="s">
        <v>14</v>
      </c>
      <c r="D8" s="25">
        <v>72.84</v>
      </c>
      <c r="E8" s="26">
        <v>11.71</v>
      </c>
      <c r="F8" s="16">
        <v>15419</v>
      </c>
      <c r="G8" s="31">
        <f t="shared" si="2"/>
        <v>1927.375</v>
      </c>
      <c r="H8" s="16"/>
      <c r="I8" s="16">
        <f t="shared" si="0"/>
        <v>264581</v>
      </c>
      <c r="J8" s="18">
        <f t="shared" si="3"/>
        <v>15874.859999999999</v>
      </c>
      <c r="K8" s="27">
        <v>280000</v>
      </c>
      <c r="L8" s="20">
        <f t="shared" si="1"/>
        <v>297802.23499999999</v>
      </c>
      <c r="M8" s="21">
        <f>L8+I16+I17</f>
        <v>329764.73499999999</v>
      </c>
      <c r="N8" t="s">
        <v>34</v>
      </c>
      <c r="O8" s="71"/>
    </row>
    <row r="9" spans="1:15" x14ac:dyDescent="0.25">
      <c r="A9" s="28" t="s">
        <v>20</v>
      </c>
      <c r="B9" s="29" t="s">
        <v>18</v>
      </c>
      <c r="C9" s="30" t="s">
        <v>14</v>
      </c>
      <c r="D9" s="25">
        <v>80.14</v>
      </c>
      <c r="E9" s="26">
        <v>8.9</v>
      </c>
      <c r="F9" s="16">
        <v>16640</v>
      </c>
      <c r="G9" s="17">
        <f t="shared" si="2"/>
        <v>2080</v>
      </c>
      <c r="H9" s="16"/>
      <c r="I9" s="16">
        <f t="shared" si="0"/>
        <v>273360</v>
      </c>
      <c r="J9" s="18">
        <f t="shared" si="3"/>
        <v>16401.599999999999</v>
      </c>
      <c r="K9" s="27">
        <v>290000</v>
      </c>
      <c r="L9" s="20">
        <f t="shared" si="1"/>
        <v>308481.59999999998</v>
      </c>
      <c r="M9" s="21">
        <f>L9+I16+I17</f>
        <v>340444.1</v>
      </c>
      <c r="O9" s="71">
        <v>340000</v>
      </c>
    </row>
    <row r="10" spans="1:15" hidden="1" x14ac:dyDescent="0.25">
      <c r="A10" s="28" t="s">
        <v>21</v>
      </c>
      <c r="B10" s="29" t="s">
        <v>18</v>
      </c>
      <c r="C10" s="30" t="s">
        <v>14</v>
      </c>
      <c r="D10" s="32">
        <v>90.82</v>
      </c>
      <c r="E10" s="26">
        <v>8.9</v>
      </c>
      <c r="F10" s="16">
        <v>18838</v>
      </c>
      <c r="G10" s="31">
        <f t="shared" si="2"/>
        <v>2354.75</v>
      </c>
      <c r="H10" s="16"/>
      <c r="I10" s="16">
        <f t="shared" si="0"/>
        <v>331162</v>
      </c>
      <c r="J10" s="18">
        <f t="shared" si="3"/>
        <v>19869.719999999998</v>
      </c>
      <c r="K10" s="27">
        <v>350000</v>
      </c>
      <c r="L10" s="20">
        <f t="shared" si="1"/>
        <v>372224.47</v>
      </c>
      <c r="M10" s="21">
        <f>L10+I16+I17</f>
        <v>404186.97</v>
      </c>
      <c r="N10" t="s">
        <v>34</v>
      </c>
      <c r="O10" s="70"/>
    </row>
    <row r="11" spans="1:15" hidden="1" x14ac:dyDescent="0.25">
      <c r="A11" s="33" t="s">
        <v>22</v>
      </c>
      <c r="B11" s="34" t="s">
        <v>23</v>
      </c>
      <c r="C11" s="35" t="s">
        <v>14</v>
      </c>
      <c r="D11" s="36"/>
      <c r="E11" s="37"/>
      <c r="F11" s="16"/>
      <c r="G11" s="17"/>
      <c r="H11" s="16"/>
      <c r="I11" s="16"/>
      <c r="J11" s="18"/>
      <c r="K11" s="27"/>
      <c r="L11" s="38"/>
      <c r="M11" s="21"/>
      <c r="N11" t="s">
        <v>34</v>
      </c>
      <c r="O11" s="70"/>
    </row>
    <row r="12" spans="1:15" ht="15.75" hidden="1" thickBot="1" x14ac:dyDescent="0.3">
      <c r="A12" s="39" t="s">
        <v>24</v>
      </c>
      <c r="B12" s="40" t="s">
        <v>23</v>
      </c>
      <c r="C12" s="41" t="s">
        <v>14</v>
      </c>
      <c r="D12" s="42"/>
      <c r="E12" s="43"/>
      <c r="F12" s="44"/>
      <c r="G12" s="45"/>
      <c r="H12" s="44"/>
      <c r="I12" s="44"/>
      <c r="J12" s="46"/>
      <c r="K12" s="47"/>
      <c r="L12" s="48"/>
      <c r="M12" s="49"/>
      <c r="N12" t="s">
        <v>34</v>
      </c>
      <c r="O12" s="72"/>
    </row>
    <row r="13" spans="1:15" ht="15.75" thickBot="1" x14ac:dyDescent="0.3"/>
    <row r="14" spans="1:15" ht="15.75" thickBot="1" x14ac:dyDescent="0.3">
      <c r="A14" s="73" t="s">
        <v>37</v>
      </c>
      <c r="B14" s="74"/>
      <c r="C14" s="74"/>
      <c r="D14" s="74"/>
      <c r="E14" s="74"/>
      <c r="F14" s="74"/>
      <c r="G14" s="74"/>
      <c r="H14" s="74"/>
      <c r="I14" s="81"/>
    </row>
    <row r="15" spans="1:15" ht="60.75" customHeight="1" thickBot="1" x14ac:dyDescent="0.3">
      <c r="A15" s="89"/>
      <c r="B15" s="82" t="s">
        <v>25</v>
      </c>
      <c r="C15" s="76"/>
      <c r="D15" s="77"/>
      <c r="E15" s="78"/>
      <c r="F15" s="75" t="s">
        <v>26</v>
      </c>
      <c r="G15" s="76"/>
      <c r="H15" s="50" t="s">
        <v>9</v>
      </c>
      <c r="I15" s="51" t="s">
        <v>27</v>
      </c>
      <c r="J15" t="s">
        <v>31</v>
      </c>
    </row>
    <row r="16" spans="1:15" x14ac:dyDescent="0.25">
      <c r="A16" s="86" t="s">
        <v>28</v>
      </c>
      <c r="B16" s="83">
        <v>2000</v>
      </c>
      <c r="C16" s="53">
        <f t="shared" ref="C16:C18" si="4">B16*0.125</f>
        <v>250</v>
      </c>
      <c r="D16" s="52"/>
      <c r="E16" s="54"/>
      <c r="F16" s="52">
        <f>H16-B16</f>
        <v>23000</v>
      </c>
      <c r="G16" s="53">
        <f>F16*0.06</f>
        <v>1380</v>
      </c>
      <c r="H16" s="55">
        <v>25000</v>
      </c>
      <c r="I16" s="56">
        <f>H16+C16+G16</f>
        <v>26630</v>
      </c>
      <c r="J16" t="s">
        <v>32</v>
      </c>
    </row>
    <row r="17" spans="1:10" x14ac:dyDescent="0.25">
      <c r="A17" s="87" t="s">
        <v>29</v>
      </c>
      <c r="B17" s="84">
        <v>500</v>
      </c>
      <c r="C17" s="58">
        <f t="shared" si="4"/>
        <v>62.5</v>
      </c>
      <c r="D17" s="57"/>
      <c r="E17" s="59"/>
      <c r="F17" s="57">
        <f>H17-B17</f>
        <v>4500</v>
      </c>
      <c r="G17" s="58">
        <f t="shared" ref="G17:G18" si="5">F17*0.06</f>
        <v>270</v>
      </c>
      <c r="H17" s="60">
        <v>5000</v>
      </c>
      <c r="I17" s="61">
        <f t="shared" ref="I17:I18" si="6">H17+C17+G17</f>
        <v>5332.5</v>
      </c>
      <c r="J17" t="s">
        <v>35</v>
      </c>
    </row>
    <row r="18" spans="1:10" ht="15.75" thickBot="1" x14ac:dyDescent="0.3">
      <c r="A18" s="88" t="s">
        <v>30</v>
      </c>
      <c r="B18" s="85">
        <v>500</v>
      </c>
      <c r="C18" s="63">
        <f t="shared" si="4"/>
        <v>62.5</v>
      </c>
      <c r="D18" s="62"/>
      <c r="E18" s="64"/>
      <c r="F18" s="62">
        <f>H18-B18</f>
        <v>6500</v>
      </c>
      <c r="G18" s="63">
        <f t="shared" si="5"/>
        <v>390</v>
      </c>
      <c r="H18" s="65">
        <v>7000</v>
      </c>
      <c r="I18" s="66">
        <f t="shared" si="6"/>
        <v>7452.5</v>
      </c>
      <c r="J18" t="s">
        <v>33</v>
      </c>
    </row>
    <row r="19" spans="1:10" ht="15.75" thickBot="1" x14ac:dyDescent="0.3"/>
    <row r="20" spans="1:10" ht="15.75" thickBot="1" x14ac:dyDescent="0.3">
      <c r="A20" s="73" t="s">
        <v>48</v>
      </c>
      <c r="B20" s="74"/>
      <c r="C20" s="74"/>
      <c r="D20" s="74"/>
      <c r="E20" s="74"/>
      <c r="F20" s="74"/>
      <c r="G20" s="81"/>
    </row>
    <row r="21" spans="1:10" ht="15.75" thickBot="1" x14ac:dyDescent="0.3">
      <c r="A21" s="2" t="s">
        <v>43</v>
      </c>
      <c r="B21" s="3" t="s">
        <v>2</v>
      </c>
      <c r="C21" s="4" t="s">
        <v>50</v>
      </c>
      <c r="D21" s="4" t="s">
        <v>46</v>
      </c>
      <c r="E21" s="3" t="s">
        <v>55</v>
      </c>
      <c r="F21" s="2" t="s">
        <v>47</v>
      </c>
      <c r="G21" s="3" t="s">
        <v>49</v>
      </c>
    </row>
    <row r="22" spans="1:10" x14ac:dyDescent="0.25">
      <c r="A22" s="11" t="s">
        <v>15</v>
      </c>
      <c r="B22" s="12" t="s">
        <v>38</v>
      </c>
      <c r="C22" s="13" t="s">
        <v>51</v>
      </c>
      <c r="D22" s="13" t="s">
        <v>39</v>
      </c>
      <c r="E22" s="12" t="s">
        <v>53</v>
      </c>
      <c r="F22" s="13" t="s">
        <v>39</v>
      </c>
      <c r="G22" s="12" t="s">
        <v>40</v>
      </c>
    </row>
    <row r="23" spans="1:10" x14ac:dyDescent="0.25">
      <c r="A23" s="22" t="s">
        <v>16</v>
      </c>
      <c r="B23" s="23" t="s">
        <v>44</v>
      </c>
      <c r="C23" s="13" t="s">
        <v>52</v>
      </c>
      <c r="D23" s="13" t="s">
        <v>39</v>
      </c>
      <c r="E23" s="23" t="s">
        <v>56</v>
      </c>
      <c r="F23" s="13" t="s">
        <v>39</v>
      </c>
      <c r="G23" s="23" t="s">
        <v>59</v>
      </c>
    </row>
    <row r="24" spans="1:10" x14ac:dyDescent="0.25">
      <c r="A24" s="28" t="s">
        <v>17</v>
      </c>
      <c r="B24" s="29" t="s">
        <v>45</v>
      </c>
      <c r="C24" s="90" t="s">
        <v>53</v>
      </c>
      <c r="D24" s="90" t="s">
        <v>39</v>
      </c>
      <c r="E24" s="29" t="s">
        <v>57</v>
      </c>
      <c r="F24" s="90" t="s">
        <v>39</v>
      </c>
      <c r="G24" s="29" t="s">
        <v>60</v>
      </c>
    </row>
    <row r="25" spans="1:10" x14ac:dyDescent="0.25">
      <c r="A25" s="28" t="s">
        <v>20</v>
      </c>
      <c r="B25" s="29" t="s">
        <v>41</v>
      </c>
      <c r="C25" s="90" t="s">
        <v>54</v>
      </c>
      <c r="D25" s="90" t="s">
        <v>39</v>
      </c>
      <c r="E25" s="29" t="s">
        <v>58</v>
      </c>
      <c r="F25" s="90" t="s">
        <v>39</v>
      </c>
      <c r="G25" s="29" t="s">
        <v>42</v>
      </c>
    </row>
  </sheetData>
  <mergeCells count="10">
    <mergeCell ref="A1:C1"/>
    <mergeCell ref="D1:E1"/>
    <mergeCell ref="F1:L1"/>
    <mergeCell ref="F2:G2"/>
    <mergeCell ref="I2:J2"/>
    <mergeCell ref="B15:C15"/>
    <mergeCell ref="D15:E15"/>
    <mergeCell ref="F15:G15"/>
    <mergeCell ref="A14:I14"/>
    <mergeCell ref="A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 Property</dc:creator>
  <cp:lastModifiedBy>Nam Property</cp:lastModifiedBy>
  <cp:lastPrinted>2024-09-25T07:31:46Z</cp:lastPrinted>
  <dcterms:created xsi:type="dcterms:W3CDTF">2024-05-08T10:11:12Z</dcterms:created>
  <dcterms:modified xsi:type="dcterms:W3CDTF">2024-12-02T10:42:32Z</dcterms:modified>
</cp:coreProperties>
</file>