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NAM PROPERTY\AA DOSSIERS ACTUELS\AA VENTES\Jambes Verreries\PRIX\"/>
    </mc:Choice>
  </mc:AlternateContent>
  <xr:revisionPtr revIDLastSave="0" documentId="13_ncr:1_{DBA87DC8-D4B8-48FE-BD02-E28C30E9A256}" xr6:coauthVersionLast="47" xr6:coauthVersionMax="47" xr10:uidLastSave="{00000000-0000-0000-0000-000000000000}"/>
  <bookViews>
    <workbookView xWindow="14295" yWindow="0" windowWidth="14610" windowHeight="15585" xr2:uid="{0375CD0A-77DC-4A7A-BE58-7BD1547D95B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 s="1"/>
  <c r="C18" i="1"/>
  <c r="D17" i="1"/>
  <c r="E17" i="1" s="1"/>
  <c r="C17" i="1"/>
  <c r="D16" i="1"/>
  <c r="E16" i="1" s="1"/>
  <c r="C16" i="1"/>
  <c r="H10" i="1"/>
  <c r="I10" i="1" s="1"/>
  <c r="G10" i="1"/>
  <c r="H9" i="1"/>
  <c r="I9" i="1" s="1"/>
  <c r="G9" i="1"/>
  <c r="H8" i="1"/>
  <c r="I8" i="1" s="1"/>
  <c r="G8" i="1"/>
  <c r="H7" i="1"/>
  <c r="I7" i="1" s="1"/>
  <c r="G7" i="1"/>
  <c r="H6" i="1"/>
  <c r="I6" i="1" s="1"/>
  <c r="G6" i="1"/>
  <c r="H5" i="1"/>
  <c r="I5" i="1" s="1"/>
  <c r="G5" i="1"/>
  <c r="H4" i="1"/>
  <c r="I4" i="1" s="1"/>
  <c r="G4" i="1"/>
  <c r="H3" i="1"/>
  <c r="I3" i="1" s="1"/>
  <c r="G3" i="1"/>
  <c r="K7" i="1" l="1"/>
  <c r="I17" i="1"/>
  <c r="K9" i="1"/>
  <c r="I16" i="1"/>
  <c r="K5" i="1"/>
  <c r="K6" i="1"/>
  <c r="K10" i="1"/>
  <c r="K4" i="1"/>
  <c r="K8" i="1"/>
  <c r="K3" i="1"/>
  <c r="I18" i="1"/>
  <c r="L3" i="1" l="1"/>
  <c r="L5" i="1"/>
  <c r="L7" i="1"/>
  <c r="L9" i="1"/>
  <c r="L8" i="1"/>
  <c r="L4" i="1"/>
  <c r="L10" i="1"/>
  <c r="L6" i="1"/>
</calcChain>
</file>

<file path=xl/sharedStrings.xml><?xml version="1.0" encoding="utf-8"?>
<sst xmlns="http://schemas.openxmlformats.org/spreadsheetml/2006/main" count="90" uniqueCount="58">
  <si>
    <t>SURFACE</t>
  </si>
  <si>
    <t>PRIX</t>
  </si>
  <si>
    <t>Appts</t>
  </si>
  <si>
    <t>Etages</t>
  </si>
  <si>
    <t>Nbr de ch.</t>
  </si>
  <si>
    <t xml:space="preserve">INTERIEUR </t>
  </si>
  <si>
    <t>TERRASSE</t>
  </si>
  <si>
    <t>QUOTE PART TERRAIN</t>
  </si>
  <si>
    <r>
      <t xml:space="preserve">QUOTE PART CONSTRUCTION   </t>
    </r>
    <r>
      <rPr>
        <b/>
        <i/>
        <sz val="11"/>
        <color rgb="FFFF0000"/>
        <rFont val="Aptos Narrow"/>
        <family val="2"/>
        <scheme val="minor"/>
      </rPr>
      <t>TVA 21%</t>
    </r>
  </si>
  <si>
    <t>MONTANT TOTAL</t>
  </si>
  <si>
    <r>
      <t xml:space="preserve">PRIX HORS FRAIS DIVERS </t>
    </r>
    <r>
      <rPr>
        <b/>
        <i/>
        <sz val="11"/>
        <color rgb="FFFF0000"/>
        <rFont val="Aptos Narrow"/>
        <family val="2"/>
        <scheme val="minor"/>
      </rPr>
      <t>TVA 21%</t>
    </r>
  </si>
  <si>
    <r>
      <t xml:space="preserve">PRIX TOTAL    P+ CAVE (S)+ </t>
    </r>
    <r>
      <rPr>
        <b/>
        <i/>
        <sz val="11"/>
        <color rgb="FFFF0000"/>
        <rFont val="Aptos Narrow"/>
        <family val="2"/>
        <scheme val="minor"/>
      </rPr>
      <t>TVA 21%</t>
    </r>
  </si>
  <si>
    <t>1</t>
  </si>
  <si>
    <t>1er</t>
  </si>
  <si>
    <t>2</t>
  </si>
  <si>
    <t>3</t>
  </si>
  <si>
    <t>4</t>
  </si>
  <si>
    <t>5</t>
  </si>
  <si>
    <t>2ème</t>
  </si>
  <si>
    <t>6</t>
  </si>
  <si>
    <t>7</t>
  </si>
  <si>
    <t>8</t>
  </si>
  <si>
    <t>9</t>
  </si>
  <si>
    <t xml:space="preserve">3ème </t>
  </si>
  <si>
    <t>10</t>
  </si>
  <si>
    <t xml:space="preserve">QUOTE PART TERRAIN  </t>
  </si>
  <si>
    <r>
      <t xml:space="preserve">QUOTE PART CONSTRUCTION </t>
    </r>
    <r>
      <rPr>
        <b/>
        <i/>
        <sz val="11"/>
        <color rgb="FFFF0000"/>
        <rFont val="Aptos Narrow"/>
        <family val="2"/>
        <scheme val="minor"/>
      </rPr>
      <t>TVA 21%</t>
    </r>
  </si>
  <si>
    <t xml:space="preserve">PARKING </t>
  </si>
  <si>
    <t>CAVE  S</t>
  </si>
  <si>
    <t>CAVE  L</t>
  </si>
  <si>
    <t>o    Un forfait de 4.500 € HTVA, pour les frais de raccordement</t>
  </si>
  <si>
    <t>o    Environ 3500€ htva pour les frais de notaire</t>
  </si>
  <si>
    <t xml:space="preserve">Par unité privative est additionné au montant de la vente.  </t>
  </si>
  <si>
    <t>o    Environ 700€ htva pour les frais d'acte de base</t>
  </si>
  <si>
    <t>QUOTITES</t>
  </si>
  <si>
    <t>Lots</t>
  </si>
  <si>
    <t>Places</t>
  </si>
  <si>
    <t xml:space="preserve">Parking </t>
  </si>
  <si>
    <t>Numero</t>
  </si>
  <si>
    <t>Cave</t>
  </si>
  <si>
    <t>Total</t>
  </si>
  <si>
    <t>887/10.000</t>
  </si>
  <si>
    <t>n°12</t>
  </si>
  <si>
    <t>10/10.000</t>
  </si>
  <si>
    <t>n°8</t>
  </si>
  <si>
    <t>942/10.000</t>
  </si>
  <si>
    <t>1.082/10.000</t>
  </si>
  <si>
    <t>n°11</t>
  </si>
  <si>
    <t>n°10</t>
  </si>
  <si>
    <t>1.136/10.000</t>
  </si>
  <si>
    <t>1.019/10.000</t>
  </si>
  <si>
    <t>n°7</t>
  </si>
  <si>
    <t>1.073/10.000</t>
  </si>
  <si>
    <t>822/10.000</t>
  </si>
  <si>
    <t>n°14</t>
  </si>
  <si>
    <t>n°5</t>
  </si>
  <si>
    <t>876/10.000</t>
  </si>
  <si>
    <t xml:space="preserve">FRAIS ANNEXE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</si>
</sst>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.0\ &quot;m²&quot;"/>
    <numFmt numFmtId="165" formatCode="#,##0\ &quot;€&quot;"/>
  </numFmts>
  <fonts count="7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10"/>
      <name val="Arial"/>
      <family val="2"/>
    </font>
    <font>
      <sz val="10"/>
      <name val="Corbel"/>
      <family val="2"/>
    </font>
    <font>
      <b/>
      <sz val="10"/>
      <name val="Corbel"/>
      <family val="2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0" fillId="2" borderId="4" xfId="0" applyFill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49" fontId="4" fillId="3" borderId="10" xfId="1" applyNumberFormat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49" fontId="4" fillId="3" borderId="11" xfId="1" applyNumberFormat="1" applyFont="1" applyFill="1" applyBorder="1" applyAlignment="1">
      <alignment horizontal="center"/>
    </xf>
    <xf numFmtId="164" fontId="4" fillId="4" borderId="12" xfId="1" applyNumberFormat="1" applyFont="1" applyFill="1" applyBorder="1" applyAlignment="1">
      <alignment horizontal="center" vertical="center"/>
    </xf>
    <xf numFmtId="164" fontId="4" fillId="4" borderId="10" xfId="1" applyNumberFormat="1" applyFont="1" applyFill="1" applyBorder="1" applyAlignment="1">
      <alignment horizontal="center" vertical="center"/>
    </xf>
    <xf numFmtId="165" fontId="4" fillId="5" borderId="12" xfId="1" applyNumberFormat="1" applyFont="1" applyFill="1" applyBorder="1" applyAlignment="1">
      <alignment horizontal="center" vertical="center"/>
    </xf>
    <xf numFmtId="165" fontId="4" fillId="0" borderId="13" xfId="1" applyNumberFormat="1" applyFont="1" applyBorder="1" applyAlignment="1">
      <alignment horizontal="center" vertical="center"/>
    </xf>
    <xf numFmtId="165" fontId="4" fillId="0" borderId="14" xfId="1" applyNumberFormat="1" applyFont="1" applyBorder="1" applyAlignment="1">
      <alignment horizontal="center" vertical="center"/>
    </xf>
    <xf numFmtId="165" fontId="4" fillId="5" borderId="16" xfId="1" applyNumberFormat="1" applyFont="1" applyFill="1" applyBorder="1" applyAlignment="1">
      <alignment horizontal="center" vertical="center"/>
    </xf>
    <xf numFmtId="165" fontId="5" fillId="4" borderId="17" xfId="1" applyNumberFormat="1" applyFont="1" applyFill="1" applyBorder="1" applyAlignment="1">
      <alignment horizontal="center" vertical="center"/>
    </xf>
    <xf numFmtId="165" fontId="5" fillId="6" borderId="13" xfId="1" applyNumberFormat="1" applyFont="1" applyFill="1" applyBorder="1" applyAlignment="1">
      <alignment horizontal="center" vertical="center"/>
    </xf>
    <xf numFmtId="49" fontId="4" fillId="3" borderId="18" xfId="1" applyNumberFormat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49" fontId="4" fillId="3" borderId="19" xfId="1" applyNumberFormat="1" applyFont="1" applyFill="1" applyBorder="1" applyAlignment="1">
      <alignment horizontal="center"/>
    </xf>
    <xf numFmtId="164" fontId="4" fillId="4" borderId="20" xfId="1" applyNumberFormat="1" applyFont="1" applyFill="1" applyBorder="1" applyAlignment="1">
      <alignment horizontal="center" vertical="center"/>
    </xf>
    <xf numFmtId="164" fontId="4" fillId="4" borderId="18" xfId="1" applyNumberFormat="1" applyFont="1" applyFill="1" applyBorder="1" applyAlignment="1">
      <alignment horizontal="center" vertical="center"/>
    </xf>
    <xf numFmtId="165" fontId="4" fillId="5" borderId="20" xfId="1" applyNumberFormat="1" applyFont="1" applyFill="1" applyBorder="1" applyAlignment="1">
      <alignment horizontal="center" vertical="center"/>
    </xf>
    <xf numFmtId="49" fontId="4" fillId="6" borderId="18" xfId="1" applyNumberFormat="1" applyFont="1" applyFill="1" applyBorder="1" applyAlignment="1">
      <alignment horizontal="center"/>
    </xf>
    <xf numFmtId="0" fontId="4" fillId="6" borderId="18" xfId="1" applyFont="1" applyFill="1" applyBorder="1" applyAlignment="1">
      <alignment horizontal="center"/>
    </xf>
    <xf numFmtId="49" fontId="4" fillId="6" borderId="19" xfId="1" applyNumberFormat="1" applyFont="1" applyFill="1" applyBorder="1" applyAlignment="1">
      <alignment horizontal="center"/>
    </xf>
    <xf numFmtId="165" fontId="4" fillId="4" borderId="13" xfId="1" applyNumberFormat="1" applyFont="1" applyFill="1" applyBorder="1" applyAlignment="1">
      <alignment horizontal="center" vertical="center"/>
    </xf>
    <xf numFmtId="165" fontId="4" fillId="4" borderId="14" xfId="1" applyNumberFormat="1" applyFont="1" applyFill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49" fontId="4" fillId="7" borderId="18" xfId="1" applyNumberFormat="1" applyFont="1" applyFill="1" applyBorder="1" applyAlignment="1">
      <alignment horizontal="center"/>
    </xf>
    <xf numFmtId="0" fontId="4" fillId="7" borderId="18" xfId="1" applyFont="1" applyFill="1" applyBorder="1" applyAlignment="1">
      <alignment horizontal="center"/>
    </xf>
    <xf numFmtId="49" fontId="4" fillId="7" borderId="19" xfId="1" applyNumberFormat="1" applyFont="1" applyFill="1" applyBorder="1" applyAlignment="1">
      <alignment horizontal="center"/>
    </xf>
    <xf numFmtId="165" fontId="4" fillId="0" borderId="12" xfId="1" applyNumberFormat="1" applyFont="1" applyBorder="1" applyAlignment="1">
      <alignment horizontal="center" vertical="center"/>
    </xf>
    <xf numFmtId="0" fontId="4" fillId="0" borderId="18" xfId="1" applyFont="1" applyBorder="1" applyAlignment="1">
      <alignment vertical="center"/>
    </xf>
    <xf numFmtId="165" fontId="5" fillId="4" borderId="15" xfId="1" applyNumberFormat="1" applyFont="1" applyFill="1" applyBorder="1" applyAlignment="1">
      <alignment horizontal="center" vertical="center"/>
    </xf>
    <xf numFmtId="49" fontId="4" fillId="7" borderId="21" xfId="1" applyNumberFormat="1" applyFont="1" applyFill="1" applyBorder="1" applyAlignment="1">
      <alignment horizontal="center"/>
    </xf>
    <xf numFmtId="0" fontId="4" fillId="7" borderId="21" xfId="1" applyFont="1" applyFill="1" applyBorder="1" applyAlignment="1">
      <alignment horizontal="center"/>
    </xf>
    <xf numFmtId="49" fontId="4" fillId="7" borderId="22" xfId="1" applyNumberFormat="1" applyFont="1" applyFill="1" applyBorder="1" applyAlignment="1">
      <alignment horizontal="center"/>
    </xf>
    <xf numFmtId="164" fontId="4" fillId="4" borderId="23" xfId="1" applyNumberFormat="1" applyFont="1" applyFill="1" applyBorder="1" applyAlignment="1">
      <alignment horizontal="center" vertical="center"/>
    </xf>
    <xf numFmtId="0" fontId="4" fillId="0" borderId="21" xfId="1" applyFont="1" applyBorder="1" applyAlignment="1">
      <alignment vertical="center"/>
    </xf>
    <xf numFmtId="165" fontId="4" fillId="5" borderId="24" xfId="1" applyNumberFormat="1" applyFont="1" applyFill="1" applyBorder="1" applyAlignment="1">
      <alignment horizontal="center" vertical="center"/>
    </xf>
    <xf numFmtId="165" fontId="4" fillId="0" borderId="25" xfId="1" applyNumberFormat="1" applyFont="1" applyBorder="1" applyAlignment="1">
      <alignment horizontal="center" vertical="center"/>
    </xf>
    <xf numFmtId="165" fontId="4" fillId="0" borderId="26" xfId="1" applyNumberFormat="1" applyFont="1" applyBorder="1" applyAlignment="1">
      <alignment horizontal="center" vertical="center"/>
    </xf>
    <xf numFmtId="165" fontId="4" fillId="5" borderId="23" xfId="1" applyNumberFormat="1" applyFont="1" applyFill="1" applyBorder="1" applyAlignment="1">
      <alignment horizontal="center" vertical="center"/>
    </xf>
    <xf numFmtId="165" fontId="5" fillId="4" borderId="27" xfId="1" applyNumberFormat="1" applyFont="1" applyFill="1" applyBorder="1" applyAlignment="1">
      <alignment horizontal="center" vertical="center"/>
    </xf>
    <xf numFmtId="165" fontId="5" fillId="6" borderId="25" xfId="1" applyNumberFormat="1" applyFont="1" applyFill="1" applyBorder="1" applyAlignment="1">
      <alignment horizontal="center" vertical="center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1" fillId="0" borderId="28" xfId="0" applyNumberFormat="1" applyFont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/>
    </xf>
    <xf numFmtId="165" fontId="4" fillId="0" borderId="17" xfId="1" applyNumberFormat="1" applyFont="1" applyBorder="1" applyAlignment="1">
      <alignment horizontal="center" vertical="center"/>
    </xf>
    <xf numFmtId="165" fontId="4" fillId="0" borderId="29" xfId="1" applyNumberFormat="1" applyFont="1" applyBorder="1" applyAlignment="1">
      <alignment horizontal="center" vertical="center"/>
    </xf>
    <xf numFmtId="165" fontId="4" fillId="4" borderId="30" xfId="1" applyNumberFormat="1" applyFont="1" applyFill="1" applyBorder="1" applyAlignment="1">
      <alignment horizontal="center" vertical="center"/>
    </xf>
    <xf numFmtId="165" fontId="4" fillId="4" borderId="20" xfId="1" applyNumberFormat="1" applyFont="1" applyFill="1" applyBorder="1" applyAlignment="1">
      <alignment horizontal="center" vertical="center"/>
    </xf>
    <xf numFmtId="165" fontId="4" fillId="0" borderId="31" xfId="1" applyNumberFormat="1" applyFont="1" applyBorder="1" applyAlignment="1">
      <alignment horizontal="center" vertical="center"/>
    </xf>
    <xf numFmtId="165" fontId="4" fillId="0" borderId="19" xfId="1" applyNumberFormat="1" applyFont="1" applyBorder="1" applyAlignment="1">
      <alignment horizontal="center" vertical="center"/>
    </xf>
    <xf numFmtId="165" fontId="4" fillId="4" borderId="32" xfId="1" applyNumberFormat="1" applyFont="1" applyFill="1" applyBorder="1" applyAlignment="1">
      <alignment horizontal="center" vertical="center"/>
    </xf>
    <xf numFmtId="165" fontId="4" fillId="4" borderId="23" xfId="1" applyNumberFormat="1" applyFont="1" applyFill="1" applyBorder="1" applyAlignment="1">
      <alignment horizontal="center" vertical="center"/>
    </xf>
    <xf numFmtId="165" fontId="4" fillId="0" borderId="33" xfId="1" applyNumberFormat="1" applyFont="1" applyBorder="1" applyAlignment="1">
      <alignment horizontal="center" vertical="center"/>
    </xf>
    <xf numFmtId="165" fontId="4" fillId="0" borderId="22" xfId="1" applyNumberFormat="1" applyFont="1" applyBorder="1" applyAlignment="1">
      <alignment horizontal="center" vertical="center"/>
    </xf>
    <xf numFmtId="165" fontId="4" fillId="4" borderId="34" xfId="1" applyNumberFormat="1" applyFont="1" applyFill="1" applyBorder="1" applyAlignment="1">
      <alignment horizontal="center" vertical="center"/>
    </xf>
    <xf numFmtId="165" fontId="5" fillId="4" borderId="35" xfId="1" applyNumberFormat="1" applyFont="1" applyFill="1" applyBorder="1" applyAlignment="1">
      <alignment horizontal="center" vertical="center"/>
    </xf>
    <xf numFmtId="165" fontId="5" fillId="4" borderId="36" xfId="1" applyNumberFormat="1" applyFont="1" applyFill="1" applyBorder="1" applyAlignment="1">
      <alignment horizontal="center" vertical="center"/>
    </xf>
    <xf numFmtId="165" fontId="5" fillId="4" borderId="37" xfId="1" applyNumberFormat="1" applyFont="1" applyFill="1" applyBorder="1" applyAlignment="1">
      <alignment horizontal="center" vertical="center"/>
    </xf>
    <xf numFmtId="164" fontId="0" fillId="0" borderId="28" xfId="0" applyNumberFormat="1" applyBorder="1"/>
    <xf numFmtId="164" fontId="0" fillId="0" borderId="38" xfId="0" applyNumberFormat="1" applyBorder="1"/>
    <xf numFmtId="164" fontId="0" fillId="0" borderId="39" xfId="0" applyNumberFormat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4" fillId="6" borderId="11" xfId="1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0" xfId="0" applyFill="1" applyBorder="1" applyAlignment="1">
      <alignment horizontal="center"/>
    </xf>
  </cellXfs>
  <cellStyles count="2">
    <cellStyle name="Normal" xfId="0" builtinId="0"/>
    <cellStyle name="Normal 2" xfId="1" xr:uid="{E6BBD910-F8C2-4CE9-B327-E6B4D2F9F2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73EC-CCB1-4385-A3F9-4774B39476CB}">
  <dimension ref="A1:N25"/>
  <sheetViews>
    <sheetView tabSelected="1" workbookViewId="0">
      <selection activeCell="J21" sqref="J21"/>
    </sheetView>
  </sheetViews>
  <sheetFormatPr baseColWidth="10" defaultRowHeight="15" x14ac:dyDescent="0.25"/>
  <sheetData>
    <row r="1" spans="1:12" ht="15.75" thickBot="1" x14ac:dyDescent="0.3">
      <c r="A1" s="71"/>
      <c r="B1" s="71"/>
      <c r="C1" s="72"/>
      <c r="D1" s="73" t="s">
        <v>0</v>
      </c>
      <c r="E1" s="72"/>
      <c r="F1" s="73" t="s">
        <v>1</v>
      </c>
      <c r="G1" s="71"/>
      <c r="H1" s="71"/>
      <c r="I1" s="71"/>
      <c r="J1" s="71"/>
      <c r="K1" s="71"/>
      <c r="L1" s="1"/>
    </row>
    <row r="2" spans="1:12" ht="60.75" thickBot="1" x14ac:dyDescent="0.3">
      <c r="A2" s="2" t="s">
        <v>2</v>
      </c>
      <c r="B2" s="3" t="s">
        <v>3</v>
      </c>
      <c r="C2" s="4" t="s">
        <v>4</v>
      </c>
      <c r="D2" s="5" t="s">
        <v>5</v>
      </c>
      <c r="E2" s="6" t="s">
        <v>6</v>
      </c>
      <c r="F2" s="74" t="s">
        <v>7</v>
      </c>
      <c r="G2" s="75"/>
      <c r="H2" s="74" t="s">
        <v>8</v>
      </c>
      <c r="I2" s="75"/>
      <c r="J2" s="8" t="s">
        <v>9</v>
      </c>
      <c r="K2" s="9" t="s">
        <v>10</v>
      </c>
      <c r="L2" s="7" t="s">
        <v>11</v>
      </c>
    </row>
    <row r="3" spans="1:12" ht="15.75" hidden="1" thickBot="1" x14ac:dyDescent="0.3">
      <c r="A3" s="10" t="s">
        <v>12</v>
      </c>
      <c r="B3" s="11" t="s">
        <v>13</v>
      </c>
      <c r="C3" s="12" t="s">
        <v>14</v>
      </c>
      <c r="D3" s="13">
        <v>101.1</v>
      </c>
      <c r="E3" s="14">
        <v>12.82</v>
      </c>
      <c r="F3" s="15">
        <v>21220</v>
      </c>
      <c r="G3" s="16">
        <f>F3*0.125</f>
        <v>2652.5</v>
      </c>
      <c r="H3" s="15">
        <f t="shared" ref="H3:H10" si="0">J3-F3</f>
        <v>328780</v>
      </c>
      <c r="I3" s="17">
        <f>H3*0.21</f>
        <v>69043.8</v>
      </c>
      <c r="J3" s="18">
        <v>350000</v>
      </c>
      <c r="K3" s="19">
        <f t="shared" ref="K3:K10" si="1">J3+G3+I3</f>
        <v>421696.3</v>
      </c>
      <c r="L3" s="20">
        <f>K3+I16+I17</f>
        <v>457783.8</v>
      </c>
    </row>
    <row r="4" spans="1:12" ht="15.75" hidden="1" thickBot="1" x14ac:dyDescent="0.3">
      <c r="A4" s="21" t="s">
        <v>14</v>
      </c>
      <c r="B4" s="22" t="s">
        <v>13</v>
      </c>
      <c r="C4" s="23" t="s">
        <v>14</v>
      </c>
      <c r="D4" s="24">
        <v>72.84</v>
      </c>
      <c r="E4" s="25">
        <v>11.71</v>
      </c>
      <c r="F4" s="15">
        <v>15419</v>
      </c>
      <c r="G4" s="16">
        <f t="shared" ref="G4:G10" si="2">F4*0.125</f>
        <v>1927.375</v>
      </c>
      <c r="H4" s="15">
        <f t="shared" si="0"/>
        <v>254581</v>
      </c>
      <c r="I4" s="17">
        <f t="shared" ref="I4:I10" si="3">H4*0.21</f>
        <v>53462.009999999995</v>
      </c>
      <c r="J4" s="26">
        <v>270000</v>
      </c>
      <c r="K4" s="19">
        <f t="shared" si="1"/>
        <v>325389.38500000001</v>
      </c>
      <c r="L4" s="20">
        <f>K4+I16+I17</f>
        <v>361476.88500000001</v>
      </c>
    </row>
    <row r="5" spans="1:12" ht="15.75" thickBot="1" x14ac:dyDescent="0.3">
      <c r="A5" s="21" t="s">
        <v>15</v>
      </c>
      <c r="B5" s="22" t="s">
        <v>13</v>
      </c>
      <c r="C5" s="23" t="s">
        <v>14</v>
      </c>
      <c r="D5" s="24">
        <v>80.14</v>
      </c>
      <c r="E5" s="25">
        <v>27.95</v>
      </c>
      <c r="F5" s="15">
        <v>17634</v>
      </c>
      <c r="G5" s="16">
        <f t="shared" si="2"/>
        <v>2204.25</v>
      </c>
      <c r="H5" s="15">
        <f t="shared" si="0"/>
        <v>282366</v>
      </c>
      <c r="I5" s="17">
        <f t="shared" si="3"/>
        <v>59296.86</v>
      </c>
      <c r="J5" s="26">
        <v>300000</v>
      </c>
      <c r="K5" s="19">
        <f t="shared" si="1"/>
        <v>361501.11</v>
      </c>
      <c r="L5" s="20">
        <f>K5+I16+I17</f>
        <v>397588.61</v>
      </c>
    </row>
    <row r="6" spans="1:12" ht="15.75" thickBot="1" x14ac:dyDescent="0.3">
      <c r="A6" s="21" t="s">
        <v>16</v>
      </c>
      <c r="B6" s="22" t="s">
        <v>13</v>
      </c>
      <c r="C6" s="23" t="s">
        <v>14</v>
      </c>
      <c r="D6" s="24">
        <v>90.82</v>
      </c>
      <c r="E6" s="25">
        <v>51.58</v>
      </c>
      <c r="F6" s="15">
        <v>21454</v>
      </c>
      <c r="G6" s="16">
        <f t="shared" si="2"/>
        <v>2681.75</v>
      </c>
      <c r="H6" s="15">
        <f t="shared" si="0"/>
        <v>338546</v>
      </c>
      <c r="I6" s="17">
        <f t="shared" si="3"/>
        <v>71094.66</v>
      </c>
      <c r="J6" s="26">
        <v>360000</v>
      </c>
      <c r="K6" s="19">
        <f t="shared" si="1"/>
        <v>433776.41000000003</v>
      </c>
      <c r="L6" s="20">
        <f>K6+I16+I17</f>
        <v>469863.91000000003</v>
      </c>
    </row>
    <row r="7" spans="1:12" ht="15.75" thickBot="1" x14ac:dyDescent="0.3">
      <c r="A7" s="27" t="s">
        <v>17</v>
      </c>
      <c r="B7" s="28" t="s">
        <v>18</v>
      </c>
      <c r="C7" s="29" t="s">
        <v>14</v>
      </c>
      <c r="D7" s="24">
        <v>101.1</v>
      </c>
      <c r="E7" s="25">
        <v>12.82</v>
      </c>
      <c r="F7" s="15">
        <v>21220</v>
      </c>
      <c r="G7" s="16">
        <f t="shared" si="2"/>
        <v>2652.5</v>
      </c>
      <c r="H7" s="15">
        <f t="shared" si="0"/>
        <v>318780</v>
      </c>
      <c r="I7" s="17">
        <f t="shared" si="3"/>
        <v>66943.8</v>
      </c>
      <c r="J7" s="26">
        <v>340000</v>
      </c>
      <c r="K7" s="19">
        <f t="shared" si="1"/>
        <v>409596.3</v>
      </c>
      <c r="L7" s="20">
        <f>K7+I16+I17</f>
        <v>445683.8</v>
      </c>
    </row>
    <row r="8" spans="1:12" ht="15.75" hidden="1" thickBot="1" x14ac:dyDescent="0.3">
      <c r="A8" s="27" t="s">
        <v>19</v>
      </c>
      <c r="B8" s="28" t="s">
        <v>18</v>
      </c>
      <c r="C8" s="29" t="s">
        <v>14</v>
      </c>
      <c r="D8" s="24">
        <v>72.84</v>
      </c>
      <c r="E8" s="25">
        <v>11.71</v>
      </c>
      <c r="F8" s="15">
        <v>15419</v>
      </c>
      <c r="G8" s="30">
        <f t="shared" si="2"/>
        <v>1927.375</v>
      </c>
      <c r="H8" s="15">
        <f t="shared" si="0"/>
        <v>264581</v>
      </c>
      <c r="I8" s="31">
        <f t="shared" si="3"/>
        <v>55562.009999999995</v>
      </c>
      <c r="J8" s="26">
        <v>280000</v>
      </c>
      <c r="K8" s="19">
        <f t="shared" si="1"/>
        <v>337489.38500000001</v>
      </c>
      <c r="L8" s="20">
        <f>K8+I16+I17</f>
        <v>373576.88500000001</v>
      </c>
    </row>
    <row r="9" spans="1:12" x14ac:dyDescent="0.25">
      <c r="A9" s="27" t="s">
        <v>20</v>
      </c>
      <c r="B9" s="28" t="s">
        <v>18</v>
      </c>
      <c r="C9" s="29" t="s">
        <v>14</v>
      </c>
      <c r="D9" s="24">
        <v>80.14</v>
      </c>
      <c r="E9" s="25">
        <v>8.9</v>
      </c>
      <c r="F9" s="15">
        <v>16640</v>
      </c>
      <c r="G9" s="16">
        <f t="shared" si="2"/>
        <v>2080</v>
      </c>
      <c r="H9" s="15">
        <f t="shared" si="0"/>
        <v>273360</v>
      </c>
      <c r="I9" s="17">
        <f t="shared" si="3"/>
        <v>57405.599999999999</v>
      </c>
      <c r="J9" s="26">
        <v>290000</v>
      </c>
      <c r="K9" s="19">
        <f t="shared" si="1"/>
        <v>349485.6</v>
      </c>
      <c r="L9" s="20">
        <f>K9+I16+I17</f>
        <v>385573.1</v>
      </c>
    </row>
    <row r="10" spans="1:12" hidden="1" x14ac:dyDescent="0.25">
      <c r="A10" s="27" t="s">
        <v>21</v>
      </c>
      <c r="B10" s="28" t="s">
        <v>18</v>
      </c>
      <c r="C10" s="29" t="s">
        <v>14</v>
      </c>
      <c r="D10" s="32">
        <v>90.82</v>
      </c>
      <c r="E10" s="25">
        <v>8.9</v>
      </c>
      <c r="F10" s="15">
        <v>18838</v>
      </c>
      <c r="G10" s="30">
        <f t="shared" si="2"/>
        <v>2354.75</v>
      </c>
      <c r="H10" s="15">
        <f t="shared" si="0"/>
        <v>331162</v>
      </c>
      <c r="I10" s="31">
        <f t="shared" si="3"/>
        <v>69544.02</v>
      </c>
      <c r="J10" s="26">
        <v>350000</v>
      </c>
      <c r="K10" s="19">
        <f t="shared" si="1"/>
        <v>421898.77</v>
      </c>
      <c r="L10" s="20">
        <f>K10+I16+I17</f>
        <v>457986.27</v>
      </c>
    </row>
    <row r="11" spans="1:12" hidden="1" x14ac:dyDescent="0.25">
      <c r="A11" s="33" t="s">
        <v>22</v>
      </c>
      <c r="B11" s="34" t="s">
        <v>23</v>
      </c>
      <c r="C11" s="35" t="s">
        <v>14</v>
      </c>
      <c r="D11" s="36"/>
      <c r="E11" s="37"/>
      <c r="F11" s="15"/>
      <c r="G11" s="16"/>
      <c r="H11" s="15"/>
      <c r="I11" s="17"/>
      <c r="J11" s="26"/>
      <c r="K11" s="38"/>
      <c r="L11" s="20"/>
    </row>
    <row r="12" spans="1:12" ht="7.5" hidden="1" customHeight="1" thickBot="1" x14ac:dyDescent="0.3">
      <c r="A12" s="39" t="s">
        <v>24</v>
      </c>
      <c r="B12" s="40" t="s">
        <v>23</v>
      </c>
      <c r="C12" s="41" t="s">
        <v>14</v>
      </c>
      <c r="D12" s="42"/>
      <c r="E12" s="43"/>
      <c r="F12" s="44"/>
      <c r="G12" s="45"/>
      <c r="H12" s="44"/>
      <c r="I12" s="46"/>
      <c r="J12" s="47"/>
      <c r="K12" s="48"/>
      <c r="L12" s="49"/>
    </row>
    <row r="14" spans="1:12" ht="15.75" thickBot="1" x14ac:dyDescent="0.3">
      <c r="A14" s="78" t="s">
        <v>57</v>
      </c>
      <c r="B14" s="78"/>
      <c r="C14" s="78"/>
      <c r="D14" s="78"/>
      <c r="E14" s="78"/>
      <c r="F14" s="78"/>
      <c r="G14" s="78"/>
      <c r="H14" s="78"/>
      <c r="I14" s="79"/>
    </row>
    <row r="15" spans="1:12" ht="60.75" thickBot="1" x14ac:dyDescent="0.3">
      <c r="A15" s="50"/>
      <c r="B15" s="74" t="s">
        <v>25</v>
      </c>
      <c r="C15" s="75"/>
      <c r="D15" s="74" t="s">
        <v>26</v>
      </c>
      <c r="E15" s="75"/>
      <c r="F15" s="74"/>
      <c r="G15" s="75"/>
      <c r="H15" s="51" t="s">
        <v>9</v>
      </c>
      <c r="I15" s="52" t="s">
        <v>10</v>
      </c>
      <c r="J15" t="s">
        <v>30</v>
      </c>
    </row>
    <row r="16" spans="1:12" x14ac:dyDescent="0.25">
      <c r="A16" s="68" t="s">
        <v>27</v>
      </c>
      <c r="B16" s="53">
        <v>2000</v>
      </c>
      <c r="C16" s="54">
        <f t="shared" ref="C16:C18" si="4">B16*0.125</f>
        <v>250</v>
      </c>
      <c r="D16" s="53">
        <f>H16-B16</f>
        <v>23000</v>
      </c>
      <c r="E16" s="55">
        <f t="shared" ref="E16:E18" si="5">D16*0.21</f>
        <v>4830</v>
      </c>
      <c r="F16" s="53"/>
      <c r="G16" s="54"/>
      <c r="H16" s="56">
        <v>25000</v>
      </c>
      <c r="I16" s="65">
        <f>H16+C16+E16</f>
        <v>30080</v>
      </c>
      <c r="J16" t="s">
        <v>31</v>
      </c>
    </row>
    <row r="17" spans="1:14" x14ac:dyDescent="0.25">
      <c r="A17" s="69" t="s">
        <v>28</v>
      </c>
      <c r="B17" s="57">
        <v>500</v>
      </c>
      <c r="C17" s="58">
        <f t="shared" si="4"/>
        <v>62.5</v>
      </c>
      <c r="D17" s="57">
        <f>H17-B17</f>
        <v>4500</v>
      </c>
      <c r="E17" s="59">
        <f t="shared" si="5"/>
        <v>945</v>
      </c>
      <c r="F17" s="57"/>
      <c r="G17" s="58"/>
      <c r="H17" s="60">
        <v>5000</v>
      </c>
      <c r="I17" s="66">
        <f>H17+C17+E17</f>
        <v>6007.5</v>
      </c>
      <c r="J17" t="s">
        <v>33</v>
      </c>
    </row>
    <row r="18" spans="1:14" ht="15.75" thickBot="1" x14ac:dyDescent="0.3">
      <c r="A18" s="70" t="s">
        <v>29</v>
      </c>
      <c r="B18" s="61">
        <v>500</v>
      </c>
      <c r="C18" s="62">
        <f t="shared" si="4"/>
        <v>62.5</v>
      </c>
      <c r="D18" s="61">
        <f>H18-B18</f>
        <v>6500</v>
      </c>
      <c r="E18" s="63">
        <f t="shared" si="5"/>
        <v>1365</v>
      </c>
      <c r="F18" s="61"/>
      <c r="G18" s="62"/>
      <c r="H18" s="64">
        <v>7000</v>
      </c>
      <c r="I18" s="67">
        <f>H18+C18+E18</f>
        <v>8427.5</v>
      </c>
      <c r="J18" t="s">
        <v>32</v>
      </c>
    </row>
    <row r="19" spans="1:14" ht="15.75" thickBot="1" x14ac:dyDescent="0.3"/>
    <row r="20" spans="1:14" ht="15.75" thickBot="1" x14ac:dyDescent="0.3">
      <c r="A20" s="73" t="s">
        <v>34</v>
      </c>
      <c r="B20" s="71"/>
      <c r="C20" s="71"/>
      <c r="D20" s="71"/>
      <c r="E20" s="71"/>
      <c r="F20" s="71"/>
      <c r="G20" s="72"/>
    </row>
    <row r="21" spans="1:14" ht="15.75" thickBot="1" x14ac:dyDescent="0.3">
      <c r="A21" s="2" t="s">
        <v>35</v>
      </c>
      <c r="B21" s="3" t="s">
        <v>2</v>
      </c>
      <c r="C21" s="4" t="s">
        <v>36</v>
      </c>
      <c r="D21" s="4" t="s">
        <v>37</v>
      </c>
      <c r="E21" s="3" t="s">
        <v>38</v>
      </c>
      <c r="F21" s="2" t="s">
        <v>39</v>
      </c>
      <c r="G21" s="3" t="s">
        <v>40</v>
      </c>
    </row>
    <row r="22" spans="1:14" x14ac:dyDescent="0.25">
      <c r="A22" s="10" t="s">
        <v>15</v>
      </c>
      <c r="B22" s="11" t="s">
        <v>41</v>
      </c>
      <c r="C22" s="12" t="s">
        <v>42</v>
      </c>
      <c r="D22" s="12" t="s">
        <v>43</v>
      </c>
      <c r="E22" s="11" t="s">
        <v>44</v>
      </c>
      <c r="F22" s="12" t="s">
        <v>43</v>
      </c>
      <c r="G22" s="11" t="s">
        <v>45</v>
      </c>
    </row>
    <row r="23" spans="1:14" x14ac:dyDescent="0.25">
      <c r="A23" s="21" t="s">
        <v>16</v>
      </c>
      <c r="B23" s="22" t="s">
        <v>46</v>
      </c>
      <c r="C23" s="12" t="s">
        <v>47</v>
      </c>
      <c r="D23" s="12" t="s">
        <v>43</v>
      </c>
      <c r="E23" s="22" t="s">
        <v>48</v>
      </c>
      <c r="F23" s="12" t="s">
        <v>43</v>
      </c>
      <c r="G23" s="22" t="s">
        <v>49</v>
      </c>
    </row>
    <row r="24" spans="1:14" x14ac:dyDescent="0.25">
      <c r="A24" s="27" t="s">
        <v>17</v>
      </c>
      <c r="B24" s="28" t="s">
        <v>50</v>
      </c>
      <c r="C24" s="77" t="s">
        <v>44</v>
      </c>
      <c r="D24" s="77" t="s">
        <v>43</v>
      </c>
      <c r="E24" s="28" t="s">
        <v>51</v>
      </c>
      <c r="F24" s="77" t="s">
        <v>43</v>
      </c>
      <c r="G24" s="28" t="s">
        <v>52</v>
      </c>
      <c r="H24" s="76"/>
      <c r="I24" s="76"/>
      <c r="J24" s="76"/>
      <c r="K24" s="76"/>
      <c r="L24" s="76"/>
      <c r="M24" s="76"/>
    </row>
    <row r="25" spans="1:14" x14ac:dyDescent="0.25">
      <c r="A25" s="27" t="s">
        <v>20</v>
      </c>
      <c r="B25" s="28" t="s">
        <v>53</v>
      </c>
      <c r="C25" s="77" t="s">
        <v>54</v>
      </c>
      <c r="D25" s="77" t="s">
        <v>43</v>
      </c>
      <c r="E25" s="28" t="s">
        <v>55</v>
      </c>
      <c r="F25" s="77" t="s">
        <v>43</v>
      </c>
      <c r="G25" s="28" t="s">
        <v>56</v>
      </c>
      <c r="H25" s="76"/>
      <c r="I25" s="76"/>
      <c r="J25" s="76"/>
      <c r="K25" s="76"/>
      <c r="L25" s="76"/>
      <c r="M25" s="76"/>
      <c r="N25" s="76"/>
    </row>
  </sheetData>
  <mergeCells count="12">
    <mergeCell ref="A14:I14"/>
    <mergeCell ref="H25:N25"/>
    <mergeCell ref="B15:C15"/>
    <mergeCell ref="D15:E15"/>
    <mergeCell ref="F15:G15"/>
    <mergeCell ref="H24:M24"/>
    <mergeCell ref="A20:G20"/>
    <mergeCell ref="A1:C1"/>
    <mergeCell ref="D1:E1"/>
    <mergeCell ref="F1:K1"/>
    <mergeCell ref="F2:G2"/>
    <mergeCell ref="H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 Property</dc:creator>
  <cp:lastModifiedBy>Nam Property</cp:lastModifiedBy>
  <cp:lastPrinted>2024-06-11T08:36:54Z</cp:lastPrinted>
  <dcterms:created xsi:type="dcterms:W3CDTF">2024-05-08T10:11:12Z</dcterms:created>
  <dcterms:modified xsi:type="dcterms:W3CDTF">2024-12-02T10:42:25Z</dcterms:modified>
</cp:coreProperties>
</file>